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comments1.xml><?xml version="1.0" encoding="utf-8"?>
<comments xmlns="http://schemas.openxmlformats.org/spreadsheetml/2006/main">
  <authors>
    <author>James VanLandingham</author>
    <author>ABN AMRO BANK</author>
  </authors>
  <commentList>
    <comment ref="C36" authorId="0">
      <text>
        <r>
          <rPr>
            <b/>
            <sz val="8"/>
            <rFont val="Tahoma"/>
            <family val="0"/>
          </rPr>
          <t>See side notes K36</t>
        </r>
        <r>
          <rPr>
            <sz val="8"/>
            <rFont val="Tahoma"/>
            <family val="0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0"/>
          </rPr>
          <t>Input the total number 
of units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>Input requested
loan amount</t>
        </r>
        <r>
          <rPr>
            <sz val="8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0"/>
          </rPr>
          <t>Input requested number of years amortized</t>
        </r>
        <r>
          <rPr>
            <sz val="8"/>
            <rFont val="Tahoma"/>
            <family val="0"/>
          </rPr>
          <t xml:space="preserve">
</t>
        </r>
      </text>
    </comment>
    <comment ref="C11" authorId="1">
      <text>
        <r>
          <rPr>
            <b/>
            <sz val="8"/>
            <rFont val="Tahoma"/>
            <family val="0"/>
          </rPr>
          <t>Input the requested
interest rate</t>
        </r>
        <r>
          <rPr>
            <sz val="8"/>
            <rFont val="Tahoma"/>
            <family val="0"/>
          </rPr>
          <t xml:space="preserve">
</t>
        </r>
      </text>
    </comment>
    <comment ref="F8" authorId="1">
      <text>
        <r>
          <rPr>
            <b/>
            <sz val="8"/>
            <rFont val="Tahoma"/>
            <family val="0"/>
          </rPr>
          <t>Input
current year</t>
        </r>
        <r>
          <rPr>
            <sz val="8"/>
            <rFont val="Tahoma"/>
            <family val="0"/>
          </rPr>
          <t xml:space="preserve">
</t>
        </r>
      </text>
    </comment>
    <comment ref="G9" authorId="1">
      <text>
        <r>
          <rPr>
            <b/>
            <sz val="8"/>
            <rFont val="Tahoma"/>
            <family val="0"/>
          </rPr>
          <t>Input YTD months</t>
        </r>
        <r>
          <rPr>
            <sz val="8"/>
            <rFont val="Tahoma"/>
            <family val="0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0"/>
          </rPr>
          <t>Vacancy &amp; Collection percentage
See side notes Cell K13</t>
        </r>
        <r>
          <rPr>
            <sz val="8"/>
            <rFont val="Tahoma"/>
            <family val="0"/>
          </rPr>
          <t xml:space="preserve">
</t>
        </r>
      </text>
    </comment>
    <comment ref="I14" authorId="1">
      <text>
        <r>
          <rPr>
            <b/>
            <sz val="8"/>
            <rFont val="Tahoma"/>
            <family val="0"/>
          </rPr>
          <t>Input the annual "Rent Roll" which is the Potential Gross Income (PGI)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8"/>
            <rFont val="Tahoma"/>
            <family val="0"/>
          </rPr>
          <t>See side notes K22</t>
        </r>
        <r>
          <rPr>
            <sz val="8"/>
            <rFont val="Tahoma"/>
            <family val="0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0"/>
          </rPr>
          <t>See side notes K26</t>
        </r>
        <r>
          <rPr>
            <sz val="8"/>
            <rFont val="Tahoma"/>
            <family val="0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0"/>
          </rPr>
          <t>Based on concessions for "staff units" see Underwriter's Annual Gross Income</t>
        </r>
        <r>
          <rPr>
            <sz val="8"/>
            <rFont val="Tahoma"/>
            <family val="0"/>
          </rPr>
          <t xml:space="preserve">
</t>
        </r>
      </text>
    </comment>
    <comment ref="C28" authorId="1">
      <text>
        <r>
          <rPr>
            <b/>
            <sz val="8"/>
            <rFont val="Tahoma"/>
            <family val="0"/>
          </rPr>
          <t>See side notes K28</t>
        </r>
        <r>
          <rPr>
            <sz val="8"/>
            <rFont val="Tahoma"/>
            <family val="0"/>
          </rPr>
          <t xml:space="preserve">
</t>
        </r>
      </text>
    </comment>
    <comment ref="C29" authorId="1">
      <text>
        <r>
          <rPr>
            <b/>
            <sz val="8"/>
            <rFont val="Tahoma"/>
            <family val="0"/>
          </rPr>
          <t>See side notes K32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<sst xmlns="http://schemas.openxmlformats.org/spreadsheetml/2006/main" count="82" uniqueCount="75">
  <si>
    <t>Real Estate Taxes:</t>
  </si>
  <si>
    <t>Property Insurance:</t>
  </si>
  <si>
    <t>Off-Site Management:</t>
  </si>
  <si>
    <t>General &amp; Administrative:</t>
  </si>
  <si>
    <t>Miscellaneous:</t>
  </si>
  <si>
    <t>Replacement Reserves:</t>
  </si>
  <si>
    <t>Vacancy &amp; Collection Percentage:</t>
  </si>
  <si>
    <t>Other Annual Income:</t>
  </si>
  <si>
    <t>Vacancy &amp; Collection amount:</t>
  </si>
  <si>
    <t>DCR:</t>
  </si>
  <si>
    <t>ANNUALIZED</t>
  </si>
  <si>
    <t>Combined Utilities:</t>
  </si>
  <si>
    <t>Cleaning Expenses &amp; supplies:</t>
  </si>
  <si>
    <t>Trash Removal:</t>
  </si>
  <si>
    <t>Pest Control:</t>
  </si>
  <si>
    <t>Professional Fees (Legal &amp; Audit):</t>
  </si>
  <si>
    <t>Association Fees:</t>
  </si>
  <si>
    <t>Flood Insurance (if applicable):</t>
  </si>
  <si>
    <t>TOTAL ANNUAL GROSS INCOME:</t>
  </si>
  <si>
    <t xml:space="preserve">TOTAL EXPENSES: </t>
  </si>
  <si>
    <t>NET OPERATING INCOME:</t>
  </si>
  <si>
    <t>ANNUAL DEBT SERVICE:</t>
  </si>
  <si>
    <t>INCOME &amp; EXPENSE DATA</t>
  </si>
  <si>
    <t>BASED ON</t>
  </si>
  <si>
    <t>COMMENTS REGARDING INCOME &amp; EXPENSE STATEMENT:</t>
  </si>
  <si>
    <t>Date</t>
  </si>
  <si>
    <t>Broker Signature</t>
  </si>
  <si>
    <t>Janitorial:</t>
  </si>
  <si>
    <t>Res. Mgr. salary:</t>
  </si>
  <si>
    <t>Property Address:</t>
  </si>
  <si>
    <t>Repairs &amp; Maintenance:</t>
  </si>
  <si>
    <t>Borrower/Guarantor:</t>
  </si>
  <si>
    <t>I certify, to the best of my knowledge, under penalty of perjury that the information herein is true and accurate as of:</t>
  </si>
  <si>
    <t>Borrower / Guarantor Signature</t>
  </si>
  <si>
    <t>Income and Expense Statement</t>
  </si>
  <si>
    <t>Rate</t>
  </si>
  <si>
    <t xml:space="preserve">YTD </t>
  </si>
  <si>
    <t>EXPENSES</t>
  </si>
  <si>
    <t>INCOME &amp;</t>
  </si>
  <si>
    <t>Months</t>
  </si>
  <si>
    <t>Years</t>
  </si>
  <si>
    <t>ACTUAL INCOME</t>
  </si>
  <si>
    <t>ANALYSIS</t>
  </si>
  <si>
    <t>BROKER</t>
  </si>
  <si>
    <t>n/a</t>
  </si>
  <si>
    <t>Insurance - may increase based on lenders coverage</t>
  </si>
  <si>
    <t>EFFECTIVE GROSS INCOME (EGI):</t>
  </si>
  <si>
    <t>Annual Gross Income (PGI):</t>
  </si>
  <si>
    <t>Interior &amp; Exterior Dec:</t>
  </si>
  <si>
    <t>Loan</t>
  </si>
  <si>
    <t xml:space="preserve"># Units </t>
  </si>
  <si>
    <t xml:space="preserve">Taxes - For purchases the taxes may go to actual sales price times millage </t>
  </si>
  <si>
    <t xml:space="preserve">rate.  The tax expense must  reflect future increases and any special </t>
  </si>
  <si>
    <t>levies or assessments.</t>
  </si>
  <si>
    <t xml:space="preserve">Off-site management:  For Loans $1,500,000 or less use greater of 5% of </t>
  </si>
  <si>
    <t xml:space="preserve">the EGI or fee quoted.  For loans over $1,500,000 use greater of 3% of EGI </t>
  </si>
  <si>
    <t>Underwriting guidelines</t>
  </si>
  <si>
    <t xml:space="preserve">Repairs - Does not include one time capital expenditures, and must be explained </t>
  </si>
  <si>
    <t xml:space="preserve">and documented.  Based on higher of appraiser's forecast </t>
  </si>
  <si>
    <t xml:space="preserve">Decorating - Does not include one time capital expenditures, and must be </t>
  </si>
  <si>
    <t xml:space="preserve">explained and documented.  Based on higher of appraiser's forecast </t>
  </si>
  <si>
    <t>Minimum 5% or Market.</t>
  </si>
  <si>
    <t>Replacement Reserves - If GOOD condition then $150 per unit per year,</t>
  </si>
  <si>
    <t>then $200 per unit per year, if POOR condition then $250 per unit per year.</t>
  </si>
  <si>
    <t>or $100 per unit per year.  Not applicable for Mobile Home Parks.</t>
  </si>
  <si>
    <t>or $100 per unit per year.  For Mobile Home Parks based on appraiser's forecast.</t>
  </si>
  <si>
    <t>Janitorial - At least $100 per unit per year for 12 units or more, N/A for Mobile Home Parks</t>
  </si>
  <si>
    <t xml:space="preserve">if AVERAGE condition, then $175 per unit per year, if FAIR condition.  </t>
  </si>
  <si>
    <t>If more than two buildings, add $25.00 per unit per year.  For Mobile</t>
  </si>
  <si>
    <t>Home Parks, it is $50 per pad.</t>
  </si>
  <si>
    <t>or fee quoted in agreement. For Mobile Home Parks based on forecast (minimum 4% of EGI).</t>
  </si>
  <si>
    <t xml:space="preserve">General &amp; Administrative and Payroll expenses only apply to Mobile Home Parks.  </t>
  </si>
  <si>
    <t>*Other:</t>
  </si>
  <si>
    <t xml:space="preserve">Both expense are based on appraiser's forecast.  </t>
  </si>
  <si>
    <t>*Use the Other expense field for Payroll expenses for Mobile Home Parks.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</si>
</sst>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right" indent="1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3" xfId="0" applyNumberFormat="1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 applyAlignment="1" applyProtection="1">
      <alignment horizontal="right" indent="1"/>
      <protection locked="0"/>
    </xf>
    <xf numFmtId="3" fontId="2" fillId="2" borderId="5" xfId="0" applyNumberFormat="1" applyFont="1" applyFill="1" applyBorder="1" applyAlignment="1" applyProtection="1">
      <alignment horizontal="right" indent="1"/>
      <protection locked="0"/>
    </xf>
    <xf numFmtId="3" fontId="2" fillId="2" borderId="6" xfId="0" applyNumberFormat="1" applyFont="1" applyFill="1" applyBorder="1" applyAlignment="1" applyProtection="1">
      <alignment horizontal="right" indent="1"/>
      <protection locked="0"/>
    </xf>
    <xf numFmtId="3" fontId="2" fillId="2" borderId="7" xfId="0" applyNumberFormat="1" applyFont="1" applyFill="1" applyBorder="1" applyAlignment="1" applyProtection="1">
      <alignment horizontal="right" indent="1"/>
      <protection locked="0"/>
    </xf>
    <xf numFmtId="9" fontId="9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6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9" fontId="2" fillId="0" borderId="4" xfId="0" applyNumberFormat="1" applyFont="1" applyFill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6" fillId="0" borderId="21" xfId="0" applyFont="1" applyBorder="1" applyAlignment="1" applyProtection="1">
      <alignment/>
      <protection hidden="1"/>
    </xf>
    <xf numFmtId="0" fontId="6" fillId="3" borderId="12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22" xfId="0" applyFont="1" applyFill="1" applyBorder="1" applyAlignment="1" applyProtection="1">
      <alignment/>
      <protection hidden="1"/>
    </xf>
    <xf numFmtId="3" fontId="2" fillId="3" borderId="23" xfId="0" applyNumberFormat="1" applyFont="1" applyFill="1" applyBorder="1" applyAlignment="1" applyProtection="1">
      <alignment horizontal="right" indent="1"/>
      <protection hidden="1"/>
    </xf>
    <xf numFmtId="3" fontId="2" fillId="3" borderId="24" xfId="0" applyNumberFormat="1" applyFont="1" applyFill="1" applyBorder="1" applyAlignment="1" applyProtection="1">
      <alignment horizontal="right" indent="1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3" fontId="2" fillId="0" borderId="23" xfId="0" applyNumberFormat="1" applyFont="1" applyBorder="1" applyAlignment="1" applyProtection="1">
      <alignment horizontal="right" indent="1"/>
      <protection hidden="1"/>
    </xf>
    <xf numFmtId="3" fontId="2" fillId="0" borderId="24" xfId="0" applyNumberFormat="1" applyFont="1" applyBorder="1" applyAlignment="1" applyProtection="1">
      <alignment horizontal="right" indent="1"/>
      <protection hidden="1"/>
    </xf>
    <xf numFmtId="0" fontId="6" fillId="3" borderId="25" xfId="0" applyFont="1" applyFill="1" applyBorder="1" applyAlignment="1" applyProtection="1">
      <alignment/>
      <protection hidden="1"/>
    </xf>
    <xf numFmtId="0" fontId="4" fillId="3" borderId="26" xfId="0" applyFont="1" applyFill="1" applyBorder="1" applyAlignment="1" applyProtection="1">
      <alignment/>
      <protection hidden="1"/>
    </xf>
    <xf numFmtId="0" fontId="4" fillId="3" borderId="27" xfId="0" applyFont="1" applyFill="1" applyBorder="1" applyAlignment="1" applyProtection="1">
      <alignment/>
      <protection hidden="1"/>
    </xf>
    <xf numFmtId="3" fontId="2" fillId="3" borderId="24" xfId="0" applyNumberFormat="1" applyFont="1" applyFill="1" applyBorder="1" applyAlignment="1" applyProtection="1">
      <alignment horizontal="right" indent="1"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30" xfId="0" applyFont="1" applyBorder="1" applyAlignment="1" applyProtection="1">
      <alignment/>
      <protection hidden="1"/>
    </xf>
    <xf numFmtId="0" fontId="6" fillId="0" borderId="31" xfId="0" applyFont="1" applyBorder="1" applyAlignment="1" applyProtection="1">
      <alignment/>
      <protection hidden="1"/>
    </xf>
    <xf numFmtId="3" fontId="2" fillId="3" borderId="7" xfId="0" applyNumberFormat="1" applyFont="1" applyFill="1" applyBorder="1" applyAlignment="1" applyProtection="1">
      <alignment horizontal="right" indent="1"/>
      <protection hidden="1"/>
    </xf>
    <xf numFmtId="0" fontId="6" fillId="0" borderId="32" xfId="0" applyFont="1" applyBorder="1" applyAlignment="1" applyProtection="1">
      <alignment/>
      <protection hidden="1"/>
    </xf>
    <xf numFmtId="0" fontId="6" fillId="0" borderId="33" xfId="0" applyFont="1" applyBorder="1" applyAlignment="1" applyProtection="1">
      <alignment/>
      <protection hidden="1"/>
    </xf>
    <xf numFmtId="0" fontId="3" fillId="3" borderId="26" xfId="0" applyFont="1" applyFill="1" applyBorder="1" applyAlignment="1" applyProtection="1">
      <alignment/>
      <protection hidden="1"/>
    </xf>
    <xf numFmtId="3" fontId="2" fillId="3" borderId="23" xfId="0" applyNumberFormat="1" applyFont="1" applyFill="1" applyBorder="1" applyAlignment="1" applyProtection="1">
      <alignment horizontal="right" indent="1"/>
      <protection hidden="1"/>
    </xf>
    <xf numFmtId="3" fontId="2" fillId="3" borderId="26" xfId="0" applyNumberFormat="1" applyFont="1" applyFill="1" applyBorder="1" applyAlignment="1" applyProtection="1">
      <alignment horizontal="right" indent="1"/>
      <protection hidden="1"/>
    </xf>
    <xf numFmtId="0" fontId="3" fillId="4" borderId="25" xfId="0" applyFont="1" applyFill="1" applyBorder="1" applyAlignment="1" applyProtection="1">
      <alignment/>
      <protection hidden="1"/>
    </xf>
    <xf numFmtId="0" fontId="3" fillId="4" borderId="26" xfId="0" applyFont="1" applyFill="1" applyBorder="1" applyAlignment="1" applyProtection="1">
      <alignment/>
      <protection hidden="1"/>
    </xf>
    <xf numFmtId="3" fontId="11" fillId="4" borderId="26" xfId="0" applyNumberFormat="1" applyFont="1" applyFill="1" applyBorder="1" applyAlignment="1" applyProtection="1">
      <alignment horizontal="right" indent="1"/>
      <protection hidden="1"/>
    </xf>
    <xf numFmtId="3" fontId="1" fillId="4" borderId="26" xfId="0" applyNumberFormat="1" applyFont="1" applyFill="1" applyBorder="1" applyAlignment="1" applyProtection="1">
      <alignment horizontal="right" indent="1"/>
      <protection hidden="1"/>
    </xf>
    <xf numFmtId="3" fontId="11" fillId="4" borderId="24" xfId="0" applyNumberFormat="1" applyFont="1" applyFill="1" applyBorder="1" applyAlignment="1" applyProtection="1">
      <alignment horizontal="right" indent="1"/>
      <protection hidden="1"/>
    </xf>
    <xf numFmtId="0" fontId="6" fillId="3" borderId="2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 indent="1"/>
      <protection hidden="1"/>
    </xf>
    <xf numFmtId="0" fontId="6" fillId="0" borderId="25" xfId="0" applyFont="1" applyFill="1" applyBorder="1" applyAlignment="1" applyProtection="1">
      <alignment/>
      <protection hidden="1"/>
    </xf>
    <xf numFmtId="0" fontId="6" fillId="0" borderId="26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6" fillId="0" borderId="2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 applyProtection="1">
      <alignment horizontal="right" indent="1"/>
      <protection hidden="1"/>
    </xf>
    <xf numFmtId="3" fontId="2" fillId="0" borderId="5" xfId="0" applyNumberFormat="1" applyFont="1" applyFill="1" applyBorder="1" applyAlignment="1" applyProtection="1">
      <alignment horizontal="right" inden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Fill="1" applyBorder="1" applyAlignment="1" applyProtection="1">
      <alignment/>
      <protection hidden="1"/>
    </xf>
    <xf numFmtId="3" fontId="2" fillId="0" borderId="23" xfId="0" applyNumberFormat="1" applyFont="1" applyFill="1" applyBorder="1" applyAlignment="1" applyProtection="1">
      <alignment horizontal="right" indent="1"/>
      <protection hidden="1"/>
    </xf>
    <xf numFmtId="3" fontId="2" fillId="0" borderId="34" xfId="0" applyNumberFormat="1" applyFont="1" applyFill="1" applyBorder="1" applyAlignment="1" applyProtection="1">
      <alignment horizontal="right" indent="1"/>
      <protection hidden="1"/>
    </xf>
    <xf numFmtId="3" fontId="2" fillId="0" borderId="35" xfId="0" applyNumberFormat="1" applyFont="1" applyFill="1" applyBorder="1" applyAlignment="1" applyProtection="1">
      <alignment horizontal="right" indent="1"/>
      <protection hidden="1"/>
    </xf>
    <xf numFmtId="0" fontId="7" fillId="3" borderId="19" xfId="0" applyFont="1" applyFill="1" applyBorder="1" applyAlignment="1" applyProtection="1">
      <alignment/>
      <protection hidden="1"/>
    </xf>
    <xf numFmtId="0" fontId="8" fillId="3" borderId="20" xfId="0" applyFont="1" applyFill="1" applyBorder="1" applyAlignment="1" applyProtection="1">
      <alignment/>
      <protection hidden="1"/>
    </xf>
    <xf numFmtId="4" fontId="7" fillId="3" borderId="36" xfId="0" applyNumberFormat="1" applyFont="1" applyFill="1" applyBorder="1" applyAlignment="1" applyProtection="1">
      <alignment horizontal="center"/>
      <protection hidden="1"/>
    </xf>
    <xf numFmtId="4" fontId="7" fillId="3" borderId="35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37" xfId="0" applyBorder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/>
      <protection hidden="1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3" fontId="9" fillId="2" borderId="38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3" fontId="2" fillId="2" borderId="12" xfId="0" applyNumberFormat="1" applyFont="1" applyFill="1" applyBorder="1" applyAlignment="1" applyProtection="1">
      <alignment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40" xfId="0" applyNumberFormat="1" applyFont="1" applyFill="1" applyBorder="1" applyAlignment="1" applyProtection="1">
      <alignment horizontal="right" indent="1"/>
      <protection locked="0"/>
    </xf>
    <xf numFmtId="3" fontId="2" fillId="0" borderId="12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top"/>
      <protection hidden="1" locked="0"/>
    </xf>
    <xf numFmtId="9" fontId="2" fillId="0" borderId="41" xfId="0" applyNumberFormat="1" applyFont="1" applyFill="1" applyBorder="1" applyAlignment="1" applyProtection="1">
      <alignment horizontal="center"/>
      <protection hidden="1" locked="0"/>
    </xf>
    <xf numFmtId="3" fontId="2" fillId="0" borderId="2" xfId="0" applyNumberFormat="1" applyFont="1" applyFill="1" applyBorder="1" applyAlignment="1" applyProtection="1">
      <alignment horizontal="right" indent="1"/>
      <protection hidden="1" locked="0"/>
    </xf>
    <xf numFmtId="3" fontId="0" fillId="0" borderId="23" xfId="0" applyNumberFormat="1" applyFont="1" applyBorder="1" applyAlignment="1" applyProtection="1">
      <alignment horizontal="right" indent="1"/>
      <protection hidden="1" locked="0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6" fillId="0" borderId="42" xfId="0" applyFont="1" applyBorder="1" applyAlignment="1" applyProtection="1">
      <alignment/>
      <protection hidden="1"/>
    </xf>
    <xf numFmtId="0" fontId="6" fillId="0" borderId="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3" fontId="0" fillId="0" borderId="27" xfId="0" applyNumberFormat="1" applyBorder="1" applyAlignment="1" applyProtection="1">
      <alignment horizontal="right" indent="1"/>
      <protection hidden="1"/>
    </xf>
    <xf numFmtId="0" fontId="0" fillId="0" borderId="37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left" vertical="top"/>
      <protection hidden="1" locked="0"/>
    </xf>
    <xf numFmtId="0" fontId="0" fillId="0" borderId="43" xfId="0" applyBorder="1" applyAlignment="1" applyProtection="1">
      <alignment/>
      <protection locked="0"/>
    </xf>
    <xf numFmtId="0" fontId="9" fillId="0" borderId="42" xfId="0" applyFont="1" applyBorder="1" applyAlignment="1" applyProtection="1">
      <alignment horizontal="right"/>
      <protection hidden="1"/>
    </xf>
    <xf numFmtId="0" fontId="0" fillId="0" borderId="9" xfId="0" applyBorder="1" applyAlignment="1">
      <alignment/>
    </xf>
    <xf numFmtId="3" fontId="2" fillId="3" borderId="36" xfId="0" applyNumberFormat="1" applyFont="1" applyFill="1" applyBorder="1" applyAlignment="1" applyProtection="1">
      <alignment horizontal="right" indent="1"/>
      <protection hidden="1"/>
    </xf>
    <xf numFmtId="0" fontId="0" fillId="0" borderId="27" xfId="0" applyBorder="1" applyAlignment="1" applyProtection="1">
      <alignment horizontal="right" indent="1"/>
      <protection hidden="1"/>
    </xf>
    <xf numFmtId="3" fontId="2" fillId="0" borderId="36" xfId="0" applyNumberFormat="1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3" fontId="2" fillId="2" borderId="30" xfId="0" applyNumberFormat="1" applyFont="1" applyFill="1" applyBorder="1" applyAlignment="1" applyProtection="1">
      <alignment horizontal="right" indent="1"/>
      <protection locked="0"/>
    </xf>
    <xf numFmtId="0" fontId="2" fillId="0" borderId="8" xfId="0" applyFont="1" applyBorder="1" applyAlignment="1" applyProtection="1">
      <alignment horizontal="right" indent="1"/>
      <protection locked="0"/>
    </xf>
    <xf numFmtId="4" fontId="2" fillId="3" borderId="36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3" fontId="2" fillId="2" borderId="44" xfId="0" applyNumberFormat="1" applyFont="1" applyFill="1" applyBorder="1" applyAlignment="1" applyProtection="1">
      <alignment horizontal="right" indent="1"/>
      <protection locked="0"/>
    </xf>
    <xf numFmtId="0" fontId="2" fillId="0" borderId="45" xfId="0" applyFont="1" applyBorder="1" applyAlignment="1" applyProtection="1">
      <alignment horizontal="right" indent="1"/>
      <protection locked="0"/>
    </xf>
    <xf numFmtId="3" fontId="2" fillId="3" borderId="26" xfId="0" applyNumberFormat="1" applyFont="1" applyFill="1" applyBorder="1" applyAlignment="1" applyProtection="1">
      <alignment horizontal="right" indent="1"/>
      <protection hidden="1"/>
    </xf>
    <xf numFmtId="3" fontId="2" fillId="3" borderId="27" xfId="0" applyNumberFormat="1" applyFont="1" applyFill="1" applyBorder="1" applyAlignment="1" applyProtection="1">
      <alignment horizontal="right" indent="1"/>
      <protection hidden="1"/>
    </xf>
    <xf numFmtId="3" fontId="2" fillId="3" borderId="36" xfId="0" applyNumberFormat="1" applyFont="1" applyFill="1" applyBorder="1" applyAlignment="1" applyProtection="1">
      <alignment horizontal="right" indent="1"/>
      <protection hidden="1"/>
    </xf>
    <xf numFmtId="3" fontId="2" fillId="2" borderId="46" xfId="0" applyNumberFormat="1" applyFont="1" applyFill="1" applyBorder="1" applyAlignment="1" applyProtection="1">
      <alignment horizontal="right" indent="1"/>
      <protection locked="0"/>
    </xf>
    <xf numFmtId="0" fontId="2" fillId="0" borderId="47" xfId="0" applyFont="1" applyBorder="1" applyAlignment="1" applyProtection="1">
      <alignment horizontal="right" indent="1"/>
      <protection locked="0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3" fontId="2" fillId="2" borderId="33" xfId="0" applyNumberFormat="1" applyFont="1" applyFill="1" applyBorder="1" applyAlignment="1" applyProtection="1">
      <alignment horizontal="right" indent="1"/>
      <protection locked="0"/>
    </xf>
    <xf numFmtId="3" fontId="0" fillId="0" borderId="38" xfId="0" applyNumberFormat="1" applyBorder="1" applyAlignment="1" applyProtection="1">
      <alignment horizontal="right" indent="1"/>
      <protection locked="0"/>
    </xf>
    <xf numFmtId="3" fontId="0" fillId="0" borderId="36" xfId="0" applyNumberFormat="1" applyFont="1" applyBorder="1" applyAlignment="1" applyProtection="1">
      <alignment horizontal="right" indent="1"/>
      <protection hidden="1" locked="0"/>
    </xf>
    <xf numFmtId="3" fontId="0" fillId="0" borderId="27" xfId="0" applyNumberFormat="1" applyBorder="1" applyAlignment="1" applyProtection="1">
      <alignment horizontal="right" indent="1"/>
      <protection hidden="1" locked="0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7" fillId="2" borderId="37" xfId="0" applyFont="1" applyFill="1" applyBorder="1" applyAlignment="1" applyProtection="1">
      <alignment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9" fontId="2" fillId="0" borderId="29" xfId="0" applyNumberFormat="1" applyFont="1" applyFill="1" applyBorder="1" applyAlignment="1" applyProtection="1">
      <alignment horizontal="center"/>
      <protection hidden="1" locked="0"/>
    </xf>
    <xf numFmtId="9" fontId="2" fillId="0" borderId="16" xfId="0" applyNumberFormat="1" applyFont="1" applyFill="1" applyBorder="1" applyAlignment="1" applyProtection="1">
      <alignment horizontal="center"/>
      <protection hidden="1" locked="0"/>
    </xf>
    <xf numFmtId="0" fontId="9" fillId="2" borderId="42" xfId="0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righ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R59"/>
  <sheetViews>
    <sheetView showGridLines="0" showZeros="0" tabSelected="1" workbookViewId="0" topLeftCell="A39">
      <selection activeCell="C4" sqref="C4:E4"/>
    </sheetView>
  </sheetViews>
  <sheetFormatPr defaultColWidth="9.140625" defaultRowHeight="12.75"/>
  <cols>
    <col min="1" max="2" width="10.421875" style="10" customWidth="1"/>
    <col min="3" max="3" width="9.8515625" style="10" customWidth="1"/>
    <col min="4" max="5" width="14.7109375" style="10" customWidth="1"/>
    <col min="6" max="7" width="7.7109375" style="10" customWidth="1"/>
    <col min="8" max="9" width="14.7109375" style="10" customWidth="1"/>
    <col min="10" max="10" width="6.140625" style="10" customWidth="1"/>
    <col min="11" max="16384" width="9.140625" style="10" customWidth="1"/>
  </cols>
  <sheetData>
    <row r="1" ht="12.75"/>
    <row r="2" spans="1:9" ht="20.25">
      <c r="A2" s="166" t="s">
        <v>34</v>
      </c>
      <c r="B2" s="166"/>
      <c r="C2" s="166"/>
      <c r="D2" s="166"/>
      <c r="E2" s="166"/>
      <c r="F2" s="166"/>
      <c r="G2" s="166"/>
      <c r="H2" s="166"/>
      <c r="I2" s="166"/>
    </row>
    <row r="3" spans="1:9" ht="7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7" ht="15" customHeight="1">
      <c r="A4" s="12" t="s">
        <v>31</v>
      </c>
      <c r="C4" s="176"/>
      <c r="D4" s="176"/>
      <c r="E4" s="176"/>
      <c r="F4" s="13"/>
      <c r="G4" s="13"/>
    </row>
    <row r="5" spans="1:9" ht="7.5" customHeight="1">
      <c r="A5" s="14"/>
      <c r="B5" s="11"/>
      <c r="C5" s="15"/>
      <c r="D5" s="15"/>
      <c r="E5" s="15"/>
      <c r="F5" s="15"/>
      <c r="G5" s="15"/>
      <c r="H5" s="15"/>
      <c r="I5" s="15"/>
    </row>
    <row r="6" spans="1:9" ht="15" customHeight="1">
      <c r="A6" s="16" t="s">
        <v>29</v>
      </c>
      <c r="B6" s="11"/>
      <c r="C6" s="177"/>
      <c r="D6" s="177"/>
      <c r="E6" s="177"/>
      <c r="F6" s="177"/>
      <c r="G6" s="177"/>
      <c r="H6" s="177"/>
      <c r="I6" s="177"/>
    </row>
    <row r="7" ht="7.5" customHeight="1" thickBot="1"/>
    <row r="8" spans="1:9" ht="12.75">
      <c r="A8" s="138"/>
      <c r="B8" s="139"/>
      <c r="C8" s="102"/>
      <c r="D8" s="18"/>
      <c r="E8" s="17"/>
      <c r="F8" s="182">
        <v>2005</v>
      </c>
      <c r="G8" s="183"/>
      <c r="H8" s="19"/>
      <c r="I8" s="103"/>
    </row>
    <row r="9" spans="1:9" ht="12.75">
      <c r="A9" s="107" t="s">
        <v>50</v>
      </c>
      <c r="B9" s="108"/>
      <c r="D9" s="20">
        <f>F8-2</f>
        <v>2003</v>
      </c>
      <c r="E9" s="21">
        <f>F8-1</f>
        <v>2004</v>
      </c>
      <c r="F9" s="21" t="s">
        <v>39</v>
      </c>
      <c r="G9" s="4"/>
      <c r="H9" s="20">
        <f>F8</f>
        <v>2005</v>
      </c>
      <c r="I9" s="20" t="s">
        <v>43</v>
      </c>
    </row>
    <row r="10" spans="1:9" ht="12.75">
      <c r="A10" s="99" t="s">
        <v>49</v>
      </c>
      <c r="B10" s="100" t="s">
        <v>40</v>
      </c>
      <c r="C10" s="101" t="s">
        <v>35</v>
      </c>
      <c r="D10" s="20" t="s">
        <v>38</v>
      </c>
      <c r="E10" s="20" t="s">
        <v>38</v>
      </c>
      <c r="F10" s="148" t="s">
        <v>36</v>
      </c>
      <c r="G10" s="184"/>
      <c r="H10" s="20" t="s">
        <v>10</v>
      </c>
      <c r="I10" s="22" t="s">
        <v>42</v>
      </c>
    </row>
    <row r="11" spans="1:9" ht="12.75">
      <c r="A11" s="104"/>
      <c r="B11" s="3"/>
      <c r="C11" s="105"/>
      <c r="D11" s="20" t="s">
        <v>37</v>
      </c>
      <c r="E11" s="20" t="s">
        <v>37</v>
      </c>
      <c r="F11" s="148" t="s">
        <v>38</v>
      </c>
      <c r="G11" s="149"/>
      <c r="H11" s="20" t="s">
        <v>38</v>
      </c>
      <c r="I11" s="22" t="s">
        <v>23</v>
      </c>
    </row>
    <row r="12" spans="1:11" ht="13.5" thickBot="1">
      <c r="A12" s="163" t="s">
        <v>22</v>
      </c>
      <c r="B12" s="164"/>
      <c r="C12" s="165"/>
      <c r="D12" s="23"/>
      <c r="E12" s="23"/>
      <c r="F12" s="157" t="s">
        <v>37</v>
      </c>
      <c r="G12" s="158"/>
      <c r="H12" s="23" t="s">
        <v>37</v>
      </c>
      <c r="I12" s="24" t="s">
        <v>41</v>
      </c>
      <c r="K12" s="25" t="s">
        <v>56</v>
      </c>
    </row>
    <row r="13" spans="1:18" ht="15" customHeight="1" thickBot="1">
      <c r="A13" s="26" t="s">
        <v>6</v>
      </c>
      <c r="B13" s="27"/>
      <c r="C13" s="28"/>
      <c r="D13" s="29"/>
      <c r="E13" s="29"/>
      <c r="F13" s="180"/>
      <c r="G13" s="181"/>
      <c r="H13" s="110"/>
      <c r="I13" s="1"/>
      <c r="K13" s="113" t="s">
        <v>61</v>
      </c>
      <c r="L13" s="114"/>
      <c r="M13" s="114"/>
      <c r="N13" s="114"/>
      <c r="O13" s="114"/>
      <c r="P13" s="114"/>
      <c r="Q13" s="114"/>
      <c r="R13" s="115"/>
    </row>
    <row r="14" spans="1:17" s="33" customFormat="1" ht="15" customHeight="1" thickBot="1">
      <c r="A14" s="30" t="s">
        <v>47</v>
      </c>
      <c r="B14" s="31"/>
      <c r="C14" s="32"/>
      <c r="D14" s="2"/>
      <c r="E14" s="2"/>
      <c r="F14" s="144"/>
      <c r="G14" s="185"/>
      <c r="H14" s="111">
        <f>IF(F14&gt;0,(F14/$G$9)*12,"")</f>
      </c>
      <c r="I14" s="106"/>
      <c r="K14" s="92"/>
      <c r="L14" s="92"/>
      <c r="M14" s="92"/>
      <c r="N14" s="92"/>
      <c r="O14" s="92"/>
      <c r="P14" s="92"/>
      <c r="Q14" s="92"/>
    </row>
    <row r="15" spans="1:18" s="33" customFormat="1" ht="15" customHeight="1" thickBot="1">
      <c r="A15" s="34" t="s">
        <v>7</v>
      </c>
      <c r="B15" s="35"/>
      <c r="C15" s="36"/>
      <c r="D15" s="2"/>
      <c r="E15" s="2"/>
      <c r="F15" s="159"/>
      <c r="G15" s="160"/>
      <c r="H15" s="111">
        <f>IF(F15&gt;0,(F15/$G$9)*12,"")</f>
      </c>
      <c r="I15" s="6"/>
      <c r="K15" s="116" t="s">
        <v>51</v>
      </c>
      <c r="L15" s="117"/>
      <c r="M15" s="117"/>
      <c r="N15" s="117"/>
      <c r="O15" s="117"/>
      <c r="P15" s="117"/>
      <c r="Q15" s="117"/>
      <c r="R15" s="118"/>
    </row>
    <row r="16" spans="1:18" ht="13.5" thickBot="1">
      <c r="A16" s="37" t="s">
        <v>18</v>
      </c>
      <c r="B16" s="38"/>
      <c r="C16" s="39"/>
      <c r="D16" s="40">
        <f aca="true" t="shared" si="0" ref="D16:I16">SUM(D14:D15)</f>
        <v>0</v>
      </c>
      <c r="E16" s="40">
        <f t="shared" si="0"/>
        <v>0</v>
      </c>
      <c r="F16" s="154">
        <f t="shared" si="0"/>
        <v>0</v>
      </c>
      <c r="G16" s="134">
        <f t="shared" si="0"/>
        <v>0</v>
      </c>
      <c r="H16" s="40">
        <f t="shared" si="0"/>
        <v>0</v>
      </c>
      <c r="I16" s="41">
        <f t="shared" si="0"/>
        <v>0</v>
      </c>
      <c r="K16" s="119" t="s">
        <v>52</v>
      </c>
      <c r="L16" s="92"/>
      <c r="M16" s="92"/>
      <c r="N16" s="92"/>
      <c r="O16" s="92"/>
      <c r="P16" s="92"/>
      <c r="Q16" s="92"/>
      <c r="R16" s="120"/>
    </row>
    <row r="17" spans="1:18" s="33" customFormat="1" ht="13.5" thickBot="1">
      <c r="A17" s="42" t="s">
        <v>8</v>
      </c>
      <c r="B17" s="43"/>
      <c r="C17" s="44"/>
      <c r="D17" s="45">
        <f>D16*D13</f>
        <v>0</v>
      </c>
      <c r="E17" s="45">
        <f>E16*E13</f>
        <v>0</v>
      </c>
      <c r="F17" s="161"/>
      <c r="G17" s="162"/>
      <c r="H17" s="112">
        <f>H16*H13</f>
        <v>0</v>
      </c>
      <c r="I17" s="46">
        <f>I16*I13</f>
        <v>0</v>
      </c>
      <c r="K17" s="34" t="s">
        <v>53</v>
      </c>
      <c r="L17" s="35"/>
      <c r="M17" s="35"/>
      <c r="N17" s="35"/>
      <c r="O17" s="35"/>
      <c r="P17" s="35"/>
      <c r="Q17" s="35"/>
      <c r="R17" s="121"/>
    </row>
    <row r="18" spans="1:9" ht="13.5" thickBot="1">
      <c r="A18" s="47" t="s">
        <v>46</v>
      </c>
      <c r="B18" s="48"/>
      <c r="C18" s="49"/>
      <c r="D18" s="40">
        <f aca="true" t="shared" si="1" ref="D18:I18">D16-D17</f>
        <v>0</v>
      </c>
      <c r="E18" s="40">
        <f t="shared" si="1"/>
        <v>0</v>
      </c>
      <c r="F18" s="154">
        <f t="shared" si="1"/>
        <v>0</v>
      </c>
      <c r="G18" s="134">
        <f t="shared" si="1"/>
        <v>0</v>
      </c>
      <c r="H18" s="40">
        <f t="shared" si="1"/>
        <v>0</v>
      </c>
      <c r="I18" s="50">
        <f t="shared" si="1"/>
        <v>0</v>
      </c>
    </row>
    <row r="19" spans="1:18" s="33" customFormat="1" ht="13.5" thickBot="1">
      <c r="A19" s="51" t="s">
        <v>0</v>
      </c>
      <c r="B19" s="52"/>
      <c r="C19" s="53"/>
      <c r="D19" s="2"/>
      <c r="E19" s="5"/>
      <c r="F19" s="155"/>
      <c r="G19" s="156"/>
      <c r="H19" s="111">
        <f>IF(F19&gt;0,(F19/$G$9)*12,"")</f>
      </c>
      <c r="I19" s="7"/>
      <c r="K19" s="42" t="s">
        <v>45</v>
      </c>
      <c r="L19" s="43"/>
      <c r="M19" s="43"/>
      <c r="N19" s="43"/>
      <c r="O19" s="43"/>
      <c r="P19" s="43"/>
      <c r="Q19" s="43"/>
      <c r="R19" s="122"/>
    </row>
    <row r="20" spans="1:17" s="33" customFormat="1" ht="13.5" thickBot="1">
      <c r="A20" s="55" t="s">
        <v>1</v>
      </c>
      <c r="B20" s="54"/>
      <c r="C20" s="32"/>
      <c r="D20" s="2"/>
      <c r="E20" s="2"/>
      <c r="F20" s="144"/>
      <c r="G20" s="145"/>
      <c r="H20" s="111">
        <f aca="true" t="shared" si="2" ref="H20:H36">IF(F20&gt;0,(F20/$G$9)*12,"")</f>
      </c>
      <c r="I20" s="8"/>
      <c r="P20" s="92"/>
      <c r="Q20" s="92"/>
    </row>
    <row r="21" spans="1:18" s="33" customFormat="1" ht="12.75">
      <c r="A21" s="55" t="s">
        <v>17</v>
      </c>
      <c r="B21" s="54"/>
      <c r="C21" s="32"/>
      <c r="D21" s="2"/>
      <c r="E21" s="2"/>
      <c r="F21" s="144"/>
      <c r="G21" s="145"/>
      <c r="H21" s="111">
        <f t="shared" si="2"/>
      </c>
      <c r="I21" s="8"/>
      <c r="K21" s="116" t="s">
        <v>54</v>
      </c>
      <c r="L21" s="117"/>
      <c r="M21" s="117"/>
      <c r="N21" s="117"/>
      <c r="O21" s="117"/>
      <c r="P21" s="117"/>
      <c r="Q21" s="117"/>
      <c r="R21" s="118"/>
    </row>
    <row r="22" spans="1:18" s="33" customFormat="1" ht="12.75">
      <c r="A22" s="55" t="s">
        <v>2</v>
      </c>
      <c r="B22" s="54"/>
      <c r="C22" s="9">
        <v>0.05</v>
      </c>
      <c r="D22" s="2"/>
      <c r="E22" s="2"/>
      <c r="F22" s="144"/>
      <c r="G22" s="145"/>
      <c r="H22" s="111">
        <f t="shared" si="2"/>
      </c>
      <c r="I22" s="56">
        <f>I18*C22</f>
        <v>0</v>
      </c>
      <c r="K22" s="119" t="s">
        <v>55</v>
      </c>
      <c r="L22" s="92"/>
      <c r="M22" s="92"/>
      <c r="N22" s="92"/>
      <c r="O22" s="92"/>
      <c r="P22" s="92"/>
      <c r="Q22" s="92"/>
      <c r="R22" s="123"/>
    </row>
    <row r="23" spans="1:18" s="33" customFormat="1" ht="13.5" thickBot="1">
      <c r="A23" s="55" t="s">
        <v>11</v>
      </c>
      <c r="B23" s="54"/>
      <c r="C23" s="32"/>
      <c r="D23" s="2"/>
      <c r="E23" s="2"/>
      <c r="F23" s="144"/>
      <c r="G23" s="145"/>
      <c r="H23" s="111">
        <f t="shared" si="2"/>
      </c>
      <c r="I23" s="8"/>
      <c r="K23" s="34" t="s">
        <v>70</v>
      </c>
      <c r="L23" s="35"/>
      <c r="M23" s="35"/>
      <c r="N23" s="35"/>
      <c r="O23" s="35"/>
      <c r="P23" s="35"/>
      <c r="Q23" s="35"/>
      <c r="R23" s="121"/>
    </row>
    <row r="24" spans="1:9" s="33" customFormat="1" ht="13.5" thickBot="1">
      <c r="A24" s="55" t="s">
        <v>13</v>
      </c>
      <c r="B24" s="54"/>
      <c r="C24" s="32"/>
      <c r="D24" s="2"/>
      <c r="E24" s="2"/>
      <c r="F24" s="144"/>
      <c r="G24" s="145"/>
      <c r="H24" s="111">
        <f t="shared" si="2"/>
      </c>
      <c r="I24" s="8"/>
    </row>
    <row r="25" spans="1:18" s="33" customFormat="1" ht="13.5" thickBot="1">
      <c r="A25" s="55" t="s">
        <v>14</v>
      </c>
      <c r="B25" s="54"/>
      <c r="C25" s="32"/>
      <c r="D25" s="2"/>
      <c r="E25" s="2"/>
      <c r="F25" s="144"/>
      <c r="G25" s="145"/>
      <c r="H25" s="111">
        <f t="shared" si="2"/>
      </c>
      <c r="I25" s="8"/>
      <c r="K25" s="42" t="s">
        <v>66</v>
      </c>
      <c r="L25" s="43"/>
      <c r="M25" s="43"/>
      <c r="N25" s="43"/>
      <c r="O25" s="43"/>
      <c r="P25" s="43"/>
      <c r="Q25" s="43"/>
      <c r="R25" s="122"/>
    </row>
    <row r="26" spans="1:17" s="33" customFormat="1" ht="13.5" thickBot="1">
      <c r="A26" s="30" t="s">
        <v>27</v>
      </c>
      <c r="B26" s="31"/>
      <c r="C26" s="97">
        <v>100</v>
      </c>
      <c r="D26" s="2"/>
      <c r="E26" s="2"/>
      <c r="F26" s="144"/>
      <c r="G26" s="145"/>
      <c r="H26" s="111">
        <f t="shared" si="2"/>
      </c>
      <c r="I26" s="56">
        <f>B9*C26</f>
        <v>0</v>
      </c>
      <c r="Q26" s="92"/>
    </row>
    <row r="27" spans="1:18" s="33" customFormat="1" ht="12.75">
      <c r="A27" s="55" t="s">
        <v>28</v>
      </c>
      <c r="B27" s="54"/>
      <c r="C27" s="32"/>
      <c r="D27" s="2"/>
      <c r="E27" s="2"/>
      <c r="F27" s="144"/>
      <c r="G27" s="145"/>
      <c r="H27" s="111">
        <f t="shared" si="2"/>
      </c>
      <c r="I27" s="8"/>
      <c r="K27" s="116" t="s">
        <v>57</v>
      </c>
      <c r="L27" s="117"/>
      <c r="M27" s="117"/>
      <c r="N27" s="117"/>
      <c r="O27" s="117"/>
      <c r="P27" s="117"/>
      <c r="Q27" s="117"/>
      <c r="R27" s="118"/>
    </row>
    <row r="28" spans="1:18" s="33" customFormat="1" ht="12.75">
      <c r="A28" s="55" t="s">
        <v>30</v>
      </c>
      <c r="B28" s="54"/>
      <c r="C28" s="97">
        <v>100</v>
      </c>
      <c r="D28" s="2"/>
      <c r="E28" s="2"/>
      <c r="F28" s="144"/>
      <c r="G28" s="145"/>
      <c r="H28" s="111">
        <f t="shared" si="2"/>
      </c>
      <c r="I28" s="56">
        <f>B9*C28</f>
        <v>0</v>
      </c>
      <c r="K28" s="119" t="s">
        <v>58</v>
      </c>
      <c r="L28" s="92"/>
      <c r="M28" s="92"/>
      <c r="N28" s="92"/>
      <c r="O28" s="92"/>
      <c r="P28" s="92"/>
      <c r="Q28" s="92"/>
      <c r="R28" s="123"/>
    </row>
    <row r="29" spans="1:18" s="33" customFormat="1" ht="13.5" thickBot="1">
      <c r="A29" s="55" t="s">
        <v>48</v>
      </c>
      <c r="B29" s="54"/>
      <c r="C29" s="97">
        <v>100</v>
      </c>
      <c r="D29" s="2"/>
      <c r="E29" s="2"/>
      <c r="F29" s="144"/>
      <c r="G29" s="145"/>
      <c r="H29" s="111">
        <f t="shared" si="2"/>
      </c>
      <c r="I29" s="56">
        <f>B9*C29</f>
        <v>0</v>
      </c>
      <c r="K29" s="34" t="s">
        <v>65</v>
      </c>
      <c r="L29" s="35"/>
      <c r="M29" s="35"/>
      <c r="N29" s="35"/>
      <c r="O29" s="35"/>
      <c r="P29" s="35"/>
      <c r="Q29" s="35"/>
      <c r="R29" s="121"/>
    </row>
    <row r="30" spans="1:9" s="33" customFormat="1" ht="13.5" thickBot="1">
      <c r="A30" s="55" t="s">
        <v>12</v>
      </c>
      <c r="B30" s="54"/>
      <c r="C30" s="32"/>
      <c r="D30" s="2"/>
      <c r="E30" s="2"/>
      <c r="F30" s="144"/>
      <c r="G30" s="145"/>
      <c r="H30" s="111">
        <f t="shared" si="2"/>
      </c>
      <c r="I30" s="8"/>
    </row>
    <row r="31" spans="1:18" s="33" customFormat="1" ht="12.75">
      <c r="A31" s="55" t="s">
        <v>3</v>
      </c>
      <c r="B31" s="54"/>
      <c r="C31" s="32"/>
      <c r="D31" s="2"/>
      <c r="E31" s="2"/>
      <c r="F31" s="144"/>
      <c r="G31" s="145"/>
      <c r="H31" s="111">
        <f t="shared" si="2"/>
      </c>
      <c r="I31" s="8"/>
      <c r="K31" s="116" t="s">
        <v>59</v>
      </c>
      <c r="L31" s="117"/>
      <c r="M31" s="117"/>
      <c r="N31" s="117"/>
      <c r="O31" s="117"/>
      <c r="P31" s="117"/>
      <c r="Q31" s="117"/>
      <c r="R31" s="118"/>
    </row>
    <row r="32" spans="1:18" s="33" customFormat="1" ht="12.75">
      <c r="A32" s="55" t="s">
        <v>16</v>
      </c>
      <c r="B32" s="54"/>
      <c r="C32" s="32"/>
      <c r="D32" s="2"/>
      <c r="E32" s="2"/>
      <c r="F32" s="144"/>
      <c r="G32" s="145"/>
      <c r="H32" s="111">
        <f t="shared" si="2"/>
      </c>
      <c r="I32" s="8"/>
      <c r="K32" s="119" t="s">
        <v>60</v>
      </c>
      <c r="L32" s="92"/>
      <c r="M32" s="92"/>
      <c r="N32" s="92"/>
      <c r="O32" s="92"/>
      <c r="P32" s="92"/>
      <c r="Q32" s="92"/>
      <c r="R32" s="123"/>
    </row>
    <row r="33" spans="1:18" s="33" customFormat="1" ht="13.5" thickBot="1">
      <c r="A33" s="55" t="s">
        <v>15</v>
      </c>
      <c r="B33" s="54"/>
      <c r="C33" s="32"/>
      <c r="D33" s="2"/>
      <c r="E33" s="2"/>
      <c r="F33" s="144"/>
      <c r="G33" s="145"/>
      <c r="H33" s="111">
        <f t="shared" si="2"/>
      </c>
      <c r="I33" s="8"/>
      <c r="K33" s="34" t="s">
        <v>64</v>
      </c>
      <c r="L33" s="35"/>
      <c r="M33" s="35"/>
      <c r="N33" s="35"/>
      <c r="O33" s="35"/>
      <c r="P33" s="35"/>
      <c r="Q33" s="35"/>
      <c r="R33" s="121"/>
    </row>
    <row r="34" spans="1:9" s="33" customFormat="1" ht="13.5" thickBot="1">
      <c r="A34" s="55" t="s">
        <v>4</v>
      </c>
      <c r="B34" s="54"/>
      <c r="C34" s="32"/>
      <c r="D34" s="2"/>
      <c r="E34" s="2"/>
      <c r="F34" s="144"/>
      <c r="G34" s="145"/>
      <c r="H34" s="111">
        <f t="shared" si="2"/>
      </c>
      <c r="I34" s="8"/>
    </row>
    <row r="35" spans="1:18" s="33" customFormat="1" ht="12.75">
      <c r="A35" s="30" t="s">
        <v>72</v>
      </c>
      <c r="B35" s="178"/>
      <c r="C35" s="179"/>
      <c r="D35" s="2"/>
      <c r="E35" s="2"/>
      <c r="F35" s="144"/>
      <c r="G35" s="145"/>
      <c r="H35" s="111">
        <f t="shared" si="2"/>
      </c>
      <c r="I35" s="8"/>
      <c r="K35" s="116" t="s">
        <v>62</v>
      </c>
      <c r="L35" s="117"/>
      <c r="M35" s="117"/>
      <c r="N35" s="117"/>
      <c r="O35" s="117"/>
      <c r="P35" s="117"/>
      <c r="Q35" s="117"/>
      <c r="R35" s="118"/>
    </row>
    <row r="36" spans="1:18" s="33" customFormat="1" ht="13.5" thickBot="1">
      <c r="A36" s="57" t="s">
        <v>5</v>
      </c>
      <c r="B36" s="58"/>
      <c r="C36" s="98">
        <v>250</v>
      </c>
      <c r="D36" s="2"/>
      <c r="E36" s="2"/>
      <c r="F36" s="150"/>
      <c r="G36" s="151"/>
      <c r="H36" s="111">
        <f t="shared" si="2"/>
      </c>
      <c r="I36" s="56">
        <f>B9*C36</f>
        <v>0</v>
      </c>
      <c r="K36" s="124" t="s">
        <v>67</v>
      </c>
      <c r="L36" s="90"/>
      <c r="M36" s="90"/>
      <c r="N36" s="90"/>
      <c r="O36" s="90"/>
      <c r="P36" s="90"/>
      <c r="Q36" s="90"/>
      <c r="R36" s="123"/>
    </row>
    <row r="37" spans="1:18" ht="13.5" thickBot="1">
      <c r="A37" s="47" t="s">
        <v>19</v>
      </c>
      <c r="B37" s="59"/>
      <c r="C37" s="59"/>
      <c r="D37" s="60">
        <f aca="true" t="shared" si="3" ref="D37:I37">SUM(D19:D36)</f>
        <v>0</v>
      </c>
      <c r="E37" s="61">
        <f t="shared" si="3"/>
        <v>0</v>
      </c>
      <c r="F37" s="152">
        <f t="shared" si="3"/>
        <v>0</v>
      </c>
      <c r="G37" s="153">
        <f t="shared" si="3"/>
        <v>0</v>
      </c>
      <c r="H37" s="60">
        <f t="shared" si="3"/>
        <v>0</v>
      </c>
      <c r="I37" s="50">
        <f t="shared" si="3"/>
        <v>0</v>
      </c>
      <c r="K37" s="124" t="s">
        <v>63</v>
      </c>
      <c r="L37" s="90"/>
      <c r="M37" s="90"/>
      <c r="N37" s="90"/>
      <c r="O37" s="90"/>
      <c r="P37" s="90"/>
      <c r="Q37" s="90"/>
      <c r="R37" s="120"/>
    </row>
    <row r="38" spans="1:18" ht="12.75" customHeight="1" thickBot="1">
      <c r="A38" s="62"/>
      <c r="B38" s="63"/>
      <c r="C38" s="63"/>
      <c r="D38" s="64"/>
      <c r="E38" s="64"/>
      <c r="F38" s="65"/>
      <c r="G38" s="65"/>
      <c r="H38" s="65"/>
      <c r="I38" s="66"/>
      <c r="K38" s="124" t="s">
        <v>68</v>
      </c>
      <c r="L38" s="90"/>
      <c r="M38" s="90"/>
      <c r="N38" s="90"/>
      <c r="O38" s="90"/>
      <c r="P38" s="90"/>
      <c r="Q38" s="90"/>
      <c r="R38" s="120"/>
    </row>
    <row r="39" spans="1:18" ht="13.5" thickBot="1">
      <c r="A39" s="47" t="s">
        <v>20</v>
      </c>
      <c r="B39" s="67"/>
      <c r="C39" s="59"/>
      <c r="D39" s="60">
        <f aca="true" t="shared" si="4" ref="D39:I39">D18-D37</f>
        <v>0</v>
      </c>
      <c r="E39" s="60">
        <f t="shared" si="4"/>
        <v>0</v>
      </c>
      <c r="F39" s="140">
        <f t="shared" si="4"/>
        <v>0</v>
      </c>
      <c r="G39" s="141">
        <f t="shared" si="4"/>
        <v>0</v>
      </c>
      <c r="H39" s="60">
        <f t="shared" si="4"/>
        <v>0</v>
      </c>
      <c r="I39" s="50">
        <f t="shared" si="4"/>
        <v>0</v>
      </c>
      <c r="K39" s="125" t="s">
        <v>69</v>
      </c>
      <c r="L39" s="126"/>
      <c r="M39" s="126"/>
      <c r="N39" s="126"/>
      <c r="O39" s="126"/>
      <c r="P39" s="126"/>
      <c r="Q39" s="126"/>
      <c r="R39" s="127"/>
    </row>
    <row r="40" spans="1:9" s="79" customFormat="1" ht="7.5" customHeight="1" thickBot="1">
      <c r="A40" s="71"/>
      <c r="B40" s="72"/>
      <c r="C40" s="73"/>
      <c r="D40" s="74"/>
      <c r="E40" s="75"/>
      <c r="F40" s="76"/>
      <c r="G40" s="68"/>
      <c r="H40" s="77"/>
      <c r="I40" s="78"/>
    </row>
    <row r="41" spans="1:18" ht="13.5" thickBot="1">
      <c r="A41" s="69" t="s">
        <v>21</v>
      </c>
      <c r="B41" s="70"/>
      <c r="C41" s="80"/>
      <c r="D41" s="81">
        <f>IF(AND($C$11&gt;0,$B$11&gt;0,$A$11&gt;0),ABS(PMT($C$11/12,$B$11*12,$A$11)*12),"")</f>
      </c>
      <c r="E41" s="81">
        <f>IF(AND($C$11&gt;0,$B$11&gt;0,$A$11&gt;0),ABS(PMT($C$11/12,$B$11*12,$A$11)*12),"")</f>
      </c>
      <c r="F41" s="142" t="s">
        <v>44</v>
      </c>
      <c r="G41" s="143"/>
      <c r="H41" s="82">
        <f>IF(AND($C$11&gt;0,$B$11&gt;0,$A$11&gt;0),ABS(PMT($C$11/12,$B$11*12,$A$11)*12),"")</f>
      </c>
      <c r="I41" s="83">
        <f>IF(AND($C$11&gt;0,$B$11&gt;0,$A$11&gt;0),ABS(PMT($C$11/12,$B$11*12,$A$11)*12),"")</f>
      </c>
      <c r="K41" s="128" t="s">
        <v>71</v>
      </c>
      <c r="L41" s="129"/>
      <c r="M41" s="129"/>
      <c r="N41" s="129"/>
      <c r="O41" s="129"/>
      <c r="P41" s="129"/>
      <c r="Q41" s="129"/>
      <c r="R41" s="130"/>
    </row>
    <row r="42" spans="1:18" s="88" customFormat="1" ht="16.5" thickBot="1">
      <c r="A42" s="84" t="s">
        <v>9</v>
      </c>
      <c r="B42" s="85"/>
      <c r="C42" s="85"/>
      <c r="D42" s="86">
        <f>IF(D41="","",D39/D41)</f>
      </c>
      <c r="E42" s="86">
        <f>IF(E41="","",E39/E41)</f>
      </c>
      <c r="F42" s="146" t="s">
        <v>44</v>
      </c>
      <c r="G42" s="147"/>
      <c r="H42" s="86">
        <f>IF(H41="","",H39/H41)</f>
      </c>
      <c r="I42" s="87">
        <f>IF(I41="","",I39/I41)</f>
      </c>
      <c r="K42" s="131" t="s">
        <v>73</v>
      </c>
      <c r="L42" s="132"/>
      <c r="M42" s="132"/>
      <c r="N42" s="132"/>
      <c r="O42" s="132"/>
      <c r="P42" s="132"/>
      <c r="Q42" s="132"/>
      <c r="R42" s="133"/>
    </row>
    <row r="43" spans="11:18" ht="13.5" thickBot="1">
      <c r="K43" s="125" t="s">
        <v>74</v>
      </c>
      <c r="L43" s="126"/>
      <c r="M43" s="126"/>
      <c r="N43" s="126"/>
      <c r="O43" s="126"/>
      <c r="P43" s="126"/>
      <c r="Q43" s="126"/>
      <c r="R43" s="127"/>
    </row>
    <row r="44" ht="12.75">
      <c r="A44" s="89" t="s">
        <v>24</v>
      </c>
    </row>
    <row r="45" spans="1:9" ht="4.5" customHeight="1" thickBot="1">
      <c r="A45" s="90"/>
      <c r="B45" s="90"/>
      <c r="C45" s="90"/>
      <c r="D45" s="90"/>
      <c r="E45" s="90"/>
      <c r="F45" s="90"/>
      <c r="G45" s="90"/>
      <c r="H45" s="90"/>
      <c r="I45" s="90"/>
    </row>
    <row r="46" spans="1:9" ht="12.75">
      <c r="A46" s="167"/>
      <c r="B46" s="168"/>
      <c r="C46" s="168"/>
      <c r="D46" s="168"/>
      <c r="E46" s="168"/>
      <c r="F46" s="168"/>
      <c r="G46" s="168"/>
      <c r="H46" s="168"/>
      <c r="I46" s="169"/>
    </row>
    <row r="47" spans="1:9" ht="12.75">
      <c r="A47" s="170"/>
      <c r="B47" s="171"/>
      <c r="C47" s="171"/>
      <c r="D47" s="171"/>
      <c r="E47" s="171"/>
      <c r="F47" s="171"/>
      <c r="G47" s="171"/>
      <c r="H47" s="171"/>
      <c r="I47" s="172"/>
    </row>
    <row r="48" spans="1:9" ht="12.75">
      <c r="A48" s="170"/>
      <c r="B48" s="171"/>
      <c r="C48" s="171"/>
      <c r="D48" s="171"/>
      <c r="E48" s="171"/>
      <c r="F48" s="171"/>
      <c r="G48" s="171"/>
      <c r="H48" s="171"/>
      <c r="I48" s="172"/>
    </row>
    <row r="49" spans="1:9" ht="12.75">
      <c r="A49" s="170"/>
      <c r="B49" s="171"/>
      <c r="C49" s="171"/>
      <c r="D49" s="171"/>
      <c r="E49" s="171"/>
      <c r="F49" s="171"/>
      <c r="G49" s="171"/>
      <c r="H49" s="171"/>
      <c r="I49" s="172"/>
    </row>
    <row r="50" spans="1:9" ht="13.5" thickBot="1">
      <c r="A50" s="173"/>
      <c r="B50" s="174"/>
      <c r="C50" s="174"/>
      <c r="D50" s="174"/>
      <c r="E50" s="174"/>
      <c r="F50" s="174"/>
      <c r="G50" s="174"/>
      <c r="H50" s="174"/>
      <c r="I50" s="175"/>
    </row>
    <row r="52" spans="1:9" ht="12.75">
      <c r="A52" s="91" t="s">
        <v>32</v>
      </c>
      <c r="B52" s="33"/>
      <c r="C52" s="33"/>
      <c r="D52" s="33"/>
      <c r="E52" s="33"/>
      <c r="F52" s="33"/>
      <c r="G52" s="33"/>
      <c r="H52" s="33"/>
      <c r="I52" s="92"/>
    </row>
    <row r="53" spans="1:9" ht="12.75">
      <c r="A53" s="89"/>
      <c r="I53" s="109"/>
    </row>
    <row r="54" spans="1:9" ht="12.75">
      <c r="A54" s="89"/>
      <c r="I54" s="93" t="s">
        <v>25</v>
      </c>
    </row>
    <row r="56" spans="1:9" ht="12.75">
      <c r="A56" s="94"/>
      <c r="B56" s="94"/>
      <c r="C56" s="94"/>
      <c r="D56" s="94"/>
      <c r="F56" s="135"/>
      <c r="G56" s="135"/>
      <c r="H56" s="135"/>
      <c r="I56" s="135"/>
    </row>
    <row r="57" spans="1:9" ht="12.75">
      <c r="A57" s="95" t="s">
        <v>33</v>
      </c>
      <c r="B57" s="96"/>
      <c r="F57" s="136" t="s">
        <v>26</v>
      </c>
      <c r="G57" s="137"/>
      <c r="H57" s="137"/>
      <c r="I57" s="137"/>
    </row>
    <row r="59" spans="1:4" ht="12.75">
      <c r="A59" s="90"/>
      <c r="B59" s="90"/>
      <c r="C59" s="90"/>
      <c r="D59" s="90"/>
    </row>
  </sheetData>
  <sheetProtection selectLockedCells="1"/>
  <mergeCells count="41">
    <mergeCell ref="A12:C12"/>
    <mergeCell ref="A2:I2"/>
    <mergeCell ref="A46:I50"/>
    <mergeCell ref="C4:E4"/>
    <mergeCell ref="C6:I6"/>
    <mergeCell ref="B35:C35"/>
    <mergeCell ref="F13:G13"/>
    <mergeCell ref="F8:G8"/>
    <mergeCell ref="F10:G10"/>
    <mergeCell ref="F14:G14"/>
    <mergeCell ref="F12:G12"/>
    <mergeCell ref="F15:G15"/>
    <mergeCell ref="F16:G16"/>
    <mergeCell ref="F17:G17"/>
    <mergeCell ref="F24:G24"/>
    <mergeCell ref="F25:G25"/>
    <mergeCell ref="F18:G18"/>
    <mergeCell ref="F19:G19"/>
    <mergeCell ref="F20:G20"/>
    <mergeCell ref="F21:G21"/>
    <mergeCell ref="F23:G23"/>
    <mergeCell ref="F42:G42"/>
    <mergeCell ref="F11:G11"/>
    <mergeCell ref="F34:G34"/>
    <mergeCell ref="F35:G35"/>
    <mergeCell ref="F36:G36"/>
    <mergeCell ref="F37:G37"/>
    <mergeCell ref="F30:G30"/>
    <mergeCell ref="F31:G31"/>
    <mergeCell ref="F32:G32"/>
    <mergeCell ref="F33:G33"/>
    <mergeCell ref="F56:I56"/>
    <mergeCell ref="F57:I57"/>
    <mergeCell ref="A8:B8"/>
    <mergeCell ref="F39:G39"/>
    <mergeCell ref="F41:G41"/>
    <mergeCell ref="F26:G26"/>
    <mergeCell ref="F27:G27"/>
    <mergeCell ref="F28:G28"/>
    <mergeCell ref="F29:G29"/>
    <mergeCell ref="F22:G22"/>
  </mergeCells>
  <printOptions horizontalCentered="1" verticalCentered="1"/>
  <pageMargins left="0.25" right="0.25" top="0.75" bottom="0.5" header="0.25" footer="0.25"/>
  <pageSetup fitToHeight="1" fitToWidth="1" horizontalDpi="300" verticalDpi="300" orientation="portrait" scale="96" r:id="rId3"/>
  <headerFooter alignWithMargins="0">
    <oddHeader>&amp;C&amp;"Arial,Bold"&amp;12Multifamily Finance Group</oddHeader>
    <oddFooter>&amp;L&amp;6LMFG - Income and Expense Statement Rev.  4/05</oddFooter>
  </headerFooter>
  <ignoredErrors>
    <ignoredError sqref="H37:I37 D37:E37 D16:E17 H16:H17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Gembara</dc:creator>
  <cp:keywords/>
  <dc:description/>
  <cp:lastModifiedBy>ABN AMRO BANK</cp:lastModifiedBy>
  <cp:lastPrinted>2005-03-15T21:49:01Z</cp:lastPrinted>
  <dcterms:created xsi:type="dcterms:W3CDTF">2004-03-22T00:07:39Z</dcterms:created>
  <dcterms:modified xsi:type="dcterms:W3CDTF">2005-03-15T21:49:49Z</dcterms:modified>
  <cp:category/>
  <cp:version/>
  <cp:contentType/>
  <cp:contentStatus/>
</cp:coreProperties>
</file>